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1"/>
  </bookViews>
  <sheets>
    <sheet name="группа 1" sheetId="1" r:id="rId1"/>
    <sheet name="группа 2" sheetId="2" r:id="rId2"/>
  </sheets>
  <definedNames>
    <definedName name="_xlnm.Print_Area" localSheetId="0">'группа 1'!$A$1:$R$25</definedName>
    <definedName name="_xlnm.Print_Area" localSheetId="1">'группа 2'!$A$1:$R$23</definedName>
  </definedNames>
  <calcPr fullCalcOnLoad="1"/>
</workbook>
</file>

<file path=xl/sharedStrings.xml><?xml version="1.0" encoding="utf-8"?>
<sst xmlns="http://schemas.openxmlformats.org/spreadsheetml/2006/main" count="150" uniqueCount="72">
  <si>
    <t>ОТЧЕТ</t>
  </si>
  <si>
    <t>Главный администратор средств бюджета Снежинского городского округа</t>
  </si>
  <si>
    <t>Глава по БК</t>
  </si>
  <si>
    <t>Наименование</t>
  </si>
  <si>
    <t>Муниципальное казённое учреждение "Управление культуры и молодежной политики администрации города Снежинска"</t>
  </si>
  <si>
    <t>Муниципальное казённое учреждение "Управление физической культуры и спорта администрации города Снежинска"</t>
  </si>
  <si>
    <t>Муниципальное казённое учреждение "Управление социальной защиты населения города Снежинска"</t>
  </si>
  <si>
    <t>муниципальное казённое учреждение "Управление образования администрации города Снежинска"</t>
  </si>
  <si>
    <t>администрация города Снежинска</t>
  </si>
  <si>
    <t>Муниципальное казенное учреждение "Управление городского хозяйства Снежинского городского округа"</t>
  </si>
  <si>
    <t>Оценки по группам показателей качества финансового менеджмента</t>
  </si>
  <si>
    <t>Управление расходами бюджета</t>
  </si>
  <si>
    <t>Управление активами</t>
  </si>
  <si>
    <t>Степень качества финансового менеджмента</t>
  </si>
  <si>
    <t xml:space="preserve"> Управление доходами и источниками финансирования дефицита бюджета</t>
  </si>
  <si>
    <t>Ведение учета и составление бюджетной отчетности</t>
  </si>
  <si>
    <t>Организация и осуществление внутреннего финансового аудита</t>
  </si>
  <si>
    <t>Исполнение бюджетных процедур во взаимодействии с выявленными бюжетными нарушениями</t>
  </si>
  <si>
    <t>Среднее значение качества финансового менеджмента по всем ГАБС за отчетный период (в баллах)</t>
  </si>
  <si>
    <t>Максимальные значения оценок показателей качества финансового менеджмента (в баллах)</t>
  </si>
  <si>
    <t>Итоговая  оценка
(в баллах)</t>
  </si>
  <si>
    <t>Отклонение итоговой оценки от максимальных значений показателей качества финансового менеджмента</t>
  </si>
  <si>
    <t>удовлетворительное качество</t>
  </si>
  <si>
    <t>Баллы</t>
  </si>
  <si>
    <t>от 44 до 42</t>
  </si>
  <si>
    <t>от 41 до 33</t>
  </si>
  <si>
    <t>менее 33</t>
  </si>
  <si>
    <t>надлежащее качество</t>
  </si>
  <si>
    <t>неудовлетворительное качество</t>
  </si>
  <si>
    <t>Н.Ю.Круглик</t>
  </si>
  <si>
    <t>отклонение итоговой  оценки по управлению активами от  максимальных значений показателей</t>
  </si>
  <si>
    <t>X</t>
  </si>
  <si>
    <r>
      <t>категория:</t>
    </r>
    <r>
      <rPr>
        <sz val="10"/>
        <rFont val="Arial"/>
        <family val="2"/>
      </rPr>
      <t xml:space="preserve"> главные администраторы бюджетных средств, имеющие подведомственные учреждения и (или) осуществляющие функции и полномочия учредителя в отношении бюджетных, автономных учреждений</t>
    </r>
  </si>
  <si>
    <r>
      <t>категория:</t>
    </r>
    <r>
      <rPr>
        <sz val="10"/>
        <rFont val="Arial"/>
        <family val="2"/>
      </rPr>
      <t xml:space="preserve"> главные администраторы бюджетных средств, не имеющие подведомственных учреждений и (или) не осуществляющие функции и полномочия учредителя в отношении бюджетных, автономных учреждений</t>
    </r>
  </si>
  <si>
    <t>от 39 до 37</t>
  </si>
  <si>
    <t>от 36 до 29</t>
  </si>
  <si>
    <t>менее 29</t>
  </si>
  <si>
    <t>Собрание депутатов города Снежинска</t>
  </si>
  <si>
    <t>Контрольно-счетная палата города Снежинска</t>
  </si>
  <si>
    <t>муниципальное казенное учреждение "Комитет по управлению имуществом города Снежинска"</t>
  </si>
  <si>
    <t>Муниципальное казенное учреждение "Финансовое управление Снежинского городского округа"</t>
  </si>
  <si>
    <t>отклонение итоговой  оценки по расходам от максимального значения показателя</t>
  </si>
  <si>
    <t>отклонение итоговой  оценки по доходам от максимального значения показателя</t>
  </si>
  <si>
    <t>отклонение итоговой  оценки по учету и отчетности от максимального значения показателя</t>
  </si>
  <si>
    <t>отклонение итоговой  оценки по внутреннему финансовому аудиту от максимального значения показателя</t>
  </si>
  <si>
    <t>отклонение итоговой  оценки по управлению активами от максимального значения показателя</t>
  </si>
  <si>
    <t>№ строки</t>
  </si>
  <si>
    <t>стр.1</t>
  </si>
  <si>
    <t xml:space="preserve">стр.2 </t>
  </si>
  <si>
    <t>стр.3</t>
  </si>
  <si>
    <t>стр.4</t>
  </si>
  <si>
    <t>стр.5</t>
  </si>
  <si>
    <t>стр.7</t>
  </si>
  <si>
    <t>стр.8</t>
  </si>
  <si>
    <t>5=гр.4(стр.3-9)-гр. 4 (стр.1)</t>
  </si>
  <si>
    <t>8=гр. 7(стр.3-9)-гр.7(стр.1)</t>
  </si>
  <si>
    <t>10=гр. 9(стр.3-9)-гр.9(стр.1)</t>
  </si>
  <si>
    <t>12=гр. 11(стр.3-9)-гр.11(стр.1)</t>
  </si>
  <si>
    <t>14=гр. 13(стр.3-9)-гр.13(стр.1)</t>
  </si>
  <si>
    <t>16=гр. 15(стр.3-9)-гр.15(стр.1)</t>
  </si>
  <si>
    <t>18=гр.17(стр.3-9)-гр.17(стр.1)</t>
  </si>
  <si>
    <t>стр.2</t>
  </si>
  <si>
    <t>5=гр.4(стр.3-6)-гр.4(стр.1)</t>
  </si>
  <si>
    <t>8=гр.7(стр.3-6)-гр.7(стр.1)</t>
  </si>
  <si>
    <t>10=гр.9(стр.3-6)-гр.9(стр.1)</t>
  </si>
  <si>
    <t>12=гр.11(стр.3-6)-гр.11(стр.1)</t>
  </si>
  <si>
    <t>14=гр.13(стр.3-6)-гр.13(стр.1)</t>
  </si>
  <si>
    <t>16=гр.15(стр.3-6)-гр.15(стр.1)</t>
  </si>
  <si>
    <t>18=гр.17(стр.3-6)-гр.17(стр.1)</t>
  </si>
  <si>
    <t>Начальник финансового управления</t>
  </si>
  <si>
    <t>о результатах мониторинга качества финансового менеджмента по итогам 2023 года</t>
  </si>
  <si>
    <t>стр.6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</si>
</sst>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</numFmts>
  <fonts count="50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2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45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45" applyNumberFormat="1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horizontal="center" wrapText="1"/>
    </xf>
    <xf numFmtId="0" fontId="11" fillId="35" borderId="10" xfId="54" applyFont="1" applyFill="1" applyBorder="1" applyAlignment="1">
      <alignment horizontal="center" vertical="center" wrapText="1"/>
      <protection/>
    </xf>
    <xf numFmtId="0" fontId="11" fillId="35" borderId="10" xfId="54" applyFont="1" applyFill="1" applyBorder="1" applyAlignment="1">
      <alignment horizontal="center" vertical="center"/>
      <protection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7" fillId="38" borderId="10" xfId="45" applyNumberFormat="1" applyFont="1" applyFill="1" applyBorder="1" applyAlignment="1" applyProtection="1">
      <alignment horizontal="center" vertical="top" wrapText="1"/>
      <protection locked="0"/>
    </xf>
    <xf numFmtId="0" fontId="7" fillId="38" borderId="10" xfId="45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/>
    </xf>
    <xf numFmtId="0" fontId="7" fillId="38" borderId="11" xfId="45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38" borderId="16" xfId="0" applyFont="1" applyFill="1" applyBorder="1" applyAlignment="1">
      <alignment horizontal="center" vertical="top" wrapText="1"/>
    </xf>
    <xf numFmtId="0" fontId="5" fillId="0" borderId="17" xfId="45" applyNumberFormat="1" applyFont="1" applyFill="1" applyBorder="1" applyAlignment="1" applyProtection="1">
      <alignment horizontal="center" vertical="top" wrapText="1"/>
      <protection locked="0"/>
    </xf>
    <xf numFmtId="0" fontId="6" fillId="38" borderId="15" xfId="0" applyFont="1" applyFill="1" applyBorder="1" applyAlignment="1">
      <alignment horizontal="center" wrapText="1"/>
    </xf>
    <xf numFmtId="0" fontId="6" fillId="38" borderId="18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18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" fillId="0" borderId="13" xfId="45" applyNumberFormat="1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44.75390625" style="0" customWidth="1"/>
    <col min="2" max="2" width="15.00390625" style="0" customWidth="1"/>
    <col min="3" max="3" width="8.125" style="0" customWidth="1"/>
    <col min="4" max="4" width="10.75390625" style="0" bestFit="1" customWidth="1"/>
    <col min="5" max="5" width="14.25390625" style="0" customWidth="1"/>
    <col min="6" max="6" width="19.625" style="0" customWidth="1"/>
    <col min="7" max="18" width="15.625" style="0" customWidth="1"/>
  </cols>
  <sheetData>
    <row r="1" spans="1:18" ht="26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3.25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4" spans="1:18" ht="12.75">
      <c r="A4" s="45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7" customHeight="1">
      <c r="A6" s="69" t="s">
        <v>1</v>
      </c>
      <c r="B6" s="70"/>
      <c r="C6" s="75" t="s">
        <v>46</v>
      </c>
      <c r="D6" s="71" t="s">
        <v>20</v>
      </c>
      <c r="E6" s="75" t="s">
        <v>21</v>
      </c>
      <c r="F6" s="73" t="s">
        <v>13</v>
      </c>
      <c r="G6" s="62" t="s">
        <v>10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17.75" customHeight="1">
      <c r="A7" s="28" t="s">
        <v>3</v>
      </c>
      <c r="B7" s="52" t="s">
        <v>2</v>
      </c>
      <c r="C7" s="76"/>
      <c r="D7" s="72"/>
      <c r="E7" s="76"/>
      <c r="F7" s="74"/>
      <c r="G7" s="35" t="s">
        <v>11</v>
      </c>
      <c r="H7" s="3" t="s">
        <v>41</v>
      </c>
      <c r="I7" s="15" t="s">
        <v>14</v>
      </c>
      <c r="J7" s="4" t="s">
        <v>42</v>
      </c>
      <c r="K7" s="15" t="s">
        <v>15</v>
      </c>
      <c r="L7" s="5" t="s">
        <v>43</v>
      </c>
      <c r="M7" s="15" t="s">
        <v>16</v>
      </c>
      <c r="N7" s="4" t="s">
        <v>44</v>
      </c>
      <c r="O7" s="15" t="s">
        <v>12</v>
      </c>
      <c r="P7" s="4" t="s">
        <v>45</v>
      </c>
      <c r="Q7" s="15" t="s">
        <v>17</v>
      </c>
      <c r="R7" s="36" t="s">
        <v>45</v>
      </c>
    </row>
    <row r="8" spans="1:18" ht="23.25" thickBot="1">
      <c r="A8" s="53">
        <v>1</v>
      </c>
      <c r="B8" s="54">
        <v>2</v>
      </c>
      <c r="C8" s="55">
        <v>3</v>
      </c>
      <c r="D8" s="42">
        <v>4</v>
      </c>
      <c r="E8" s="44" t="s">
        <v>54</v>
      </c>
      <c r="F8" s="43">
        <v>6</v>
      </c>
      <c r="G8" s="46">
        <v>7</v>
      </c>
      <c r="H8" s="47" t="s">
        <v>55</v>
      </c>
      <c r="I8" s="47">
        <v>9</v>
      </c>
      <c r="J8" s="47" t="s">
        <v>56</v>
      </c>
      <c r="K8" s="47">
        <v>11</v>
      </c>
      <c r="L8" s="47" t="s">
        <v>57</v>
      </c>
      <c r="M8" s="47">
        <v>13</v>
      </c>
      <c r="N8" s="47" t="s">
        <v>58</v>
      </c>
      <c r="O8" s="47">
        <v>15</v>
      </c>
      <c r="P8" s="47" t="s">
        <v>59</v>
      </c>
      <c r="Q8" s="47">
        <v>17</v>
      </c>
      <c r="R8" s="47" t="s">
        <v>60</v>
      </c>
    </row>
    <row r="9" spans="1:18" ht="25.5" customHeight="1">
      <c r="A9" s="67" t="s">
        <v>19</v>
      </c>
      <c r="B9" s="68"/>
      <c r="C9" s="50" t="s">
        <v>47</v>
      </c>
      <c r="D9" s="30">
        <f>G9+I9+K9+M9+O9+Q9</f>
        <v>44</v>
      </c>
      <c r="E9" s="19" t="s">
        <v>31</v>
      </c>
      <c r="F9" s="17" t="s">
        <v>31</v>
      </c>
      <c r="G9" s="37">
        <v>21</v>
      </c>
      <c r="H9" s="17" t="s">
        <v>31</v>
      </c>
      <c r="I9" s="18">
        <v>8</v>
      </c>
      <c r="J9" s="17" t="s">
        <v>31</v>
      </c>
      <c r="K9" s="18">
        <v>6</v>
      </c>
      <c r="L9" s="17" t="s">
        <v>31</v>
      </c>
      <c r="M9" s="18">
        <v>3</v>
      </c>
      <c r="N9" s="17" t="s">
        <v>31</v>
      </c>
      <c r="O9" s="18">
        <v>2</v>
      </c>
      <c r="P9" s="17" t="s">
        <v>31</v>
      </c>
      <c r="Q9" s="18">
        <v>4</v>
      </c>
      <c r="R9" s="19" t="s">
        <v>31</v>
      </c>
    </row>
    <row r="10" spans="1:18" ht="29.25" customHeight="1" thickBot="1">
      <c r="A10" s="60" t="s">
        <v>18</v>
      </c>
      <c r="B10" s="61"/>
      <c r="C10" s="51" t="s">
        <v>48</v>
      </c>
      <c r="D10" s="31">
        <f>ROUND(AVERAGE(D12:D16),1)</f>
        <v>37.6</v>
      </c>
      <c r="E10" s="21" t="s">
        <v>31</v>
      </c>
      <c r="F10" s="20" t="s">
        <v>31</v>
      </c>
      <c r="G10" s="38">
        <f>ROUND(AVERAGE(G12:G16),1)</f>
        <v>17.4</v>
      </c>
      <c r="H10" s="20" t="s">
        <v>31</v>
      </c>
      <c r="I10" s="38">
        <f>ROUND(AVERAGE(I12:I16),1)</f>
        <v>6.8</v>
      </c>
      <c r="J10" s="20" t="s">
        <v>31</v>
      </c>
      <c r="K10" s="38">
        <f>ROUND(AVERAGE(K12:K16),1)</f>
        <v>4.4</v>
      </c>
      <c r="L10" s="20" t="s">
        <v>31</v>
      </c>
      <c r="M10" s="38">
        <f>ROUND(AVERAGE(M12:M16),1)</f>
        <v>3</v>
      </c>
      <c r="N10" s="20" t="s">
        <v>31</v>
      </c>
      <c r="O10" s="38">
        <f>ROUND(AVERAGE(O12:O16),1)</f>
        <v>2</v>
      </c>
      <c r="P10" s="20" t="s">
        <v>31</v>
      </c>
      <c r="Q10" s="38">
        <f>ROUND(AVERAGE(Q12:Q16),1)</f>
        <v>4</v>
      </c>
      <c r="R10" s="21" t="s">
        <v>31</v>
      </c>
    </row>
    <row r="11" spans="1:18" ht="29.25" customHeight="1">
      <c r="A11" s="26" t="s">
        <v>5</v>
      </c>
      <c r="B11" s="29">
        <v>342</v>
      </c>
      <c r="C11" s="49" t="s">
        <v>49</v>
      </c>
      <c r="D11" s="33">
        <f>G11+I11+K11+M11+O11+Q11</f>
        <v>40</v>
      </c>
      <c r="E11" s="34">
        <f>H11+J11+L11+N11+P11+R11</f>
        <v>-4</v>
      </c>
      <c r="F11" s="6" t="s">
        <v>22</v>
      </c>
      <c r="G11" s="39">
        <v>17</v>
      </c>
      <c r="H11" s="2">
        <f aca="true" t="shared" si="0" ref="H11:H16">G11-$G$9</f>
        <v>-4</v>
      </c>
      <c r="I11" s="16">
        <v>8</v>
      </c>
      <c r="J11" s="2">
        <f aca="true" t="shared" si="1" ref="J11:J16">I11-$I$9</f>
        <v>0</v>
      </c>
      <c r="K11" s="16">
        <v>6</v>
      </c>
      <c r="L11" s="2">
        <f aca="true" t="shared" si="2" ref="L11:L16">K11-$K$9</f>
        <v>0</v>
      </c>
      <c r="M11" s="16">
        <v>3</v>
      </c>
      <c r="N11" s="2">
        <f aca="true" t="shared" si="3" ref="N11:N16">M11-$M$9</f>
        <v>0</v>
      </c>
      <c r="O11" s="16">
        <v>2</v>
      </c>
      <c r="P11" s="2">
        <f aca="true" t="shared" si="4" ref="P11:P16">O11-$O$9</f>
        <v>0</v>
      </c>
      <c r="Q11" s="16">
        <v>4</v>
      </c>
      <c r="R11" s="27">
        <f aca="true" t="shared" si="5" ref="R11:R16">Q11-$Q$9</f>
        <v>0</v>
      </c>
    </row>
    <row r="12" spans="1:18" ht="44.25" customHeight="1">
      <c r="A12" s="26" t="s">
        <v>4</v>
      </c>
      <c r="B12" s="29">
        <v>341</v>
      </c>
      <c r="C12" s="49" t="s">
        <v>50</v>
      </c>
      <c r="D12" s="33">
        <f aca="true" t="shared" si="6" ref="D12:E16">G12+I12+K12+M12+O12+Q12</f>
        <v>39</v>
      </c>
      <c r="E12" s="34">
        <f t="shared" si="6"/>
        <v>-5</v>
      </c>
      <c r="F12" s="6" t="s">
        <v>22</v>
      </c>
      <c r="G12" s="39">
        <v>17</v>
      </c>
      <c r="H12" s="2">
        <f t="shared" si="0"/>
        <v>-4</v>
      </c>
      <c r="I12" s="16">
        <v>8</v>
      </c>
      <c r="J12" s="2">
        <f t="shared" si="1"/>
        <v>0</v>
      </c>
      <c r="K12" s="16">
        <v>5</v>
      </c>
      <c r="L12" s="2">
        <f t="shared" si="2"/>
        <v>-1</v>
      </c>
      <c r="M12" s="16">
        <v>3</v>
      </c>
      <c r="N12" s="2">
        <f t="shared" si="3"/>
        <v>0</v>
      </c>
      <c r="O12" s="16">
        <v>2</v>
      </c>
      <c r="P12" s="2">
        <f t="shared" si="4"/>
        <v>0</v>
      </c>
      <c r="Q12" s="16">
        <v>4</v>
      </c>
      <c r="R12" s="27">
        <f t="shared" si="5"/>
        <v>0</v>
      </c>
    </row>
    <row r="13" spans="1:18" ht="38.25">
      <c r="A13" s="26" t="s">
        <v>6</v>
      </c>
      <c r="B13" s="29">
        <v>343</v>
      </c>
      <c r="C13" s="49" t="s">
        <v>51</v>
      </c>
      <c r="D13" s="33">
        <f t="shared" si="6"/>
        <v>39</v>
      </c>
      <c r="E13" s="34">
        <f t="shared" si="6"/>
        <v>-5</v>
      </c>
      <c r="F13" s="6" t="s">
        <v>22</v>
      </c>
      <c r="G13" s="39">
        <v>16</v>
      </c>
      <c r="H13" s="2">
        <f t="shared" si="0"/>
        <v>-5</v>
      </c>
      <c r="I13" s="16">
        <v>8</v>
      </c>
      <c r="J13" s="2">
        <f t="shared" si="1"/>
        <v>0</v>
      </c>
      <c r="K13" s="16">
        <v>6</v>
      </c>
      <c r="L13" s="2">
        <f t="shared" si="2"/>
        <v>0</v>
      </c>
      <c r="M13" s="16">
        <v>3</v>
      </c>
      <c r="N13" s="2">
        <f t="shared" si="3"/>
        <v>0</v>
      </c>
      <c r="O13" s="16">
        <v>2</v>
      </c>
      <c r="P13" s="2">
        <f t="shared" si="4"/>
        <v>0</v>
      </c>
      <c r="Q13" s="16">
        <v>4</v>
      </c>
      <c r="R13" s="27">
        <f t="shared" si="5"/>
        <v>0</v>
      </c>
    </row>
    <row r="14" spans="1:18" ht="38.25">
      <c r="A14" s="26" t="s">
        <v>7</v>
      </c>
      <c r="B14" s="29">
        <v>344</v>
      </c>
      <c r="C14" s="49" t="s">
        <v>71</v>
      </c>
      <c r="D14" s="33">
        <f>G14+I14+K14+M14+O14+Q14</f>
        <v>38</v>
      </c>
      <c r="E14" s="34">
        <f>H14+J14+L14+N14+P14+R14</f>
        <v>-6</v>
      </c>
      <c r="F14" s="6" t="s">
        <v>22</v>
      </c>
      <c r="G14" s="39">
        <v>16</v>
      </c>
      <c r="H14" s="2">
        <f t="shared" si="0"/>
        <v>-5</v>
      </c>
      <c r="I14" s="16">
        <v>8</v>
      </c>
      <c r="J14" s="2">
        <f t="shared" si="1"/>
        <v>0</v>
      </c>
      <c r="K14" s="16">
        <v>5</v>
      </c>
      <c r="L14" s="2">
        <f t="shared" si="2"/>
        <v>-1</v>
      </c>
      <c r="M14" s="16">
        <v>3</v>
      </c>
      <c r="N14" s="2">
        <f t="shared" si="3"/>
        <v>0</v>
      </c>
      <c r="O14" s="16">
        <v>2</v>
      </c>
      <c r="P14" s="2">
        <f t="shared" si="4"/>
        <v>0</v>
      </c>
      <c r="Q14" s="16">
        <v>4</v>
      </c>
      <c r="R14" s="27">
        <f t="shared" si="5"/>
        <v>0</v>
      </c>
    </row>
    <row r="15" spans="1:18" ht="25.5">
      <c r="A15" s="26" t="s">
        <v>8</v>
      </c>
      <c r="B15" s="29">
        <v>345</v>
      </c>
      <c r="C15" s="49" t="s">
        <v>52</v>
      </c>
      <c r="D15" s="33">
        <f t="shared" si="6"/>
        <v>37</v>
      </c>
      <c r="E15" s="34">
        <f t="shared" si="6"/>
        <v>-7</v>
      </c>
      <c r="F15" s="6" t="s">
        <v>22</v>
      </c>
      <c r="G15" s="39">
        <v>19</v>
      </c>
      <c r="H15" s="2">
        <f t="shared" si="0"/>
        <v>-2</v>
      </c>
      <c r="I15" s="16">
        <v>5</v>
      </c>
      <c r="J15" s="2">
        <f t="shared" si="1"/>
        <v>-3</v>
      </c>
      <c r="K15" s="16">
        <v>4</v>
      </c>
      <c r="L15" s="2">
        <f t="shared" si="2"/>
        <v>-2</v>
      </c>
      <c r="M15" s="16">
        <v>3</v>
      </c>
      <c r="N15" s="2">
        <f t="shared" si="3"/>
        <v>0</v>
      </c>
      <c r="O15" s="16">
        <v>2</v>
      </c>
      <c r="P15" s="2">
        <f t="shared" si="4"/>
        <v>0</v>
      </c>
      <c r="Q15" s="16">
        <v>4</v>
      </c>
      <c r="R15" s="27">
        <f t="shared" si="5"/>
        <v>0</v>
      </c>
    </row>
    <row r="16" spans="1:18" ht="38.25">
      <c r="A16" s="26" t="s">
        <v>9</v>
      </c>
      <c r="B16" s="29">
        <v>351</v>
      </c>
      <c r="C16" s="49" t="s">
        <v>53</v>
      </c>
      <c r="D16" s="33">
        <f t="shared" si="6"/>
        <v>35</v>
      </c>
      <c r="E16" s="34">
        <f t="shared" si="6"/>
        <v>-9</v>
      </c>
      <c r="F16" s="6" t="s">
        <v>22</v>
      </c>
      <c r="G16" s="39">
        <v>19</v>
      </c>
      <c r="H16" s="2">
        <f t="shared" si="0"/>
        <v>-2</v>
      </c>
      <c r="I16" s="16">
        <v>5</v>
      </c>
      <c r="J16" s="2">
        <f t="shared" si="1"/>
        <v>-3</v>
      </c>
      <c r="K16" s="16">
        <v>2</v>
      </c>
      <c r="L16" s="2">
        <f t="shared" si="2"/>
        <v>-4</v>
      </c>
      <c r="M16" s="16">
        <v>3</v>
      </c>
      <c r="N16" s="2">
        <f t="shared" si="3"/>
        <v>0</v>
      </c>
      <c r="O16" s="16">
        <v>2</v>
      </c>
      <c r="P16" s="2">
        <f t="shared" si="4"/>
        <v>0</v>
      </c>
      <c r="Q16" s="16">
        <v>4</v>
      </c>
      <c r="R16" s="27">
        <f t="shared" si="5"/>
        <v>0</v>
      </c>
    </row>
    <row r="18" spans="1:3" ht="28.5">
      <c r="A18" s="7" t="s">
        <v>13</v>
      </c>
      <c r="B18" s="8" t="s">
        <v>23</v>
      </c>
      <c r="C18" s="56"/>
    </row>
    <row r="19" spans="1:3" ht="14.25">
      <c r="A19" s="9" t="s">
        <v>27</v>
      </c>
      <c r="B19" s="10" t="s">
        <v>24</v>
      </c>
      <c r="C19" s="57"/>
    </row>
    <row r="20" spans="1:3" ht="14.25">
      <c r="A20" s="11" t="s">
        <v>22</v>
      </c>
      <c r="B20" s="12" t="s">
        <v>25</v>
      </c>
      <c r="C20" s="57"/>
    </row>
    <row r="21" spans="1:3" ht="14.25">
      <c r="A21" s="13" t="s">
        <v>28</v>
      </c>
      <c r="B21" s="14" t="s">
        <v>26</v>
      </c>
      <c r="C21" s="57"/>
    </row>
    <row r="24" spans="1:5" ht="15">
      <c r="A24" s="40" t="s">
        <v>69</v>
      </c>
      <c r="B24" s="41"/>
      <c r="C24" s="41"/>
      <c r="D24" s="41"/>
      <c r="E24" s="40" t="s">
        <v>29</v>
      </c>
    </row>
  </sheetData>
  <sheetProtection/>
  <mergeCells count="10">
    <mergeCell ref="A10:B10"/>
    <mergeCell ref="G6:R6"/>
    <mergeCell ref="A1:R1"/>
    <mergeCell ref="A2:R2"/>
    <mergeCell ref="A9:B9"/>
    <mergeCell ref="A6:B6"/>
    <mergeCell ref="D6:D7"/>
    <mergeCell ref="F6:F7"/>
    <mergeCell ref="E6:E7"/>
    <mergeCell ref="C6:C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00390625" defaultRowHeight="12.75"/>
  <cols>
    <col min="1" max="1" width="32.625" style="0" customWidth="1"/>
    <col min="2" max="2" width="11.875" style="0" bestFit="1" customWidth="1"/>
    <col min="3" max="3" width="7.25390625" style="0" customWidth="1"/>
    <col min="4" max="4" width="10.75390625" style="0" bestFit="1" customWidth="1"/>
    <col min="5" max="5" width="14.75390625" style="0" customWidth="1"/>
    <col min="6" max="6" width="19.625" style="0" customWidth="1"/>
    <col min="7" max="7" width="12.375" style="0" bestFit="1" customWidth="1"/>
    <col min="8" max="8" width="15.625" style="0" customWidth="1"/>
    <col min="9" max="9" width="15.25390625" style="0" bestFit="1" customWidth="1"/>
    <col min="10" max="10" width="15.625" style="0" customWidth="1"/>
    <col min="11" max="11" width="15.125" style="0" bestFit="1" customWidth="1"/>
    <col min="12" max="14" width="15.625" style="0" customWidth="1"/>
    <col min="15" max="15" width="12.375" style="0" bestFit="1" customWidth="1"/>
    <col min="16" max="18" width="15.625" style="0" customWidth="1"/>
  </cols>
  <sheetData>
    <row r="1" spans="1:18" ht="26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3.25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4" spans="1:18" ht="12.75">
      <c r="A4" s="45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62" t="s">
        <v>1</v>
      </c>
      <c r="B6" s="63"/>
      <c r="C6" s="75" t="s">
        <v>46</v>
      </c>
      <c r="D6" s="71" t="s">
        <v>20</v>
      </c>
      <c r="E6" s="75" t="s">
        <v>21</v>
      </c>
      <c r="F6" s="73" t="s">
        <v>13</v>
      </c>
      <c r="G6" s="62" t="s">
        <v>10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17.75" customHeight="1">
      <c r="A7" s="28" t="s">
        <v>3</v>
      </c>
      <c r="B7" s="52" t="s">
        <v>2</v>
      </c>
      <c r="C7" s="76"/>
      <c r="D7" s="72"/>
      <c r="E7" s="76"/>
      <c r="F7" s="74"/>
      <c r="G7" s="35" t="s">
        <v>11</v>
      </c>
      <c r="H7" s="3" t="s">
        <v>41</v>
      </c>
      <c r="I7" s="15" t="s">
        <v>14</v>
      </c>
      <c r="J7" s="4" t="s">
        <v>42</v>
      </c>
      <c r="K7" s="15" t="s">
        <v>15</v>
      </c>
      <c r="L7" s="5" t="s">
        <v>43</v>
      </c>
      <c r="M7" s="15" t="s">
        <v>16</v>
      </c>
      <c r="N7" s="4" t="s">
        <v>44</v>
      </c>
      <c r="O7" s="15" t="s">
        <v>12</v>
      </c>
      <c r="P7" s="4" t="s">
        <v>30</v>
      </c>
      <c r="Q7" s="15" t="s">
        <v>17</v>
      </c>
      <c r="R7" s="36" t="s">
        <v>45</v>
      </c>
    </row>
    <row r="8" spans="1:18" ht="23.25" thickBot="1">
      <c r="A8" s="53">
        <v>1</v>
      </c>
      <c r="B8" s="54">
        <v>2</v>
      </c>
      <c r="C8" s="55">
        <v>3</v>
      </c>
      <c r="D8" s="42">
        <v>4</v>
      </c>
      <c r="E8" s="44" t="s">
        <v>62</v>
      </c>
      <c r="F8" s="43">
        <v>6</v>
      </c>
      <c r="G8" s="46">
        <v>7</v>
      </c>
      <c r="H8" s="47" t="s">
        <v>63</v>
      </c>
      <c r="I8" s="58">
        <v>9</v>
      </c>
      <c r="J8" s="47" t="s">
        <v>64</v>
      </c>
      <c r="K8" s="58">
        <v>11</v>
      </c>
      <c r="L8" s="47" t="s">
        <v>65</v>
      </c>
      <c r="M8" s="58">
        <v>13</v>
      </c>
      <c r="N8" s="47" t="s">
        <v>66</v>
      </c>
      <c r="O8" s="58">
        <v>15</v>
      </c>
      <c r="P8" s="47" t="s">
        <v>67</v>
      </c>
      <c r="Q8" s="58">
        <v>17</v>
      </c>
      <c r="R8" s="59" t="s">
        <v>68</v>
      </c>
    </row>
    <row r="9" spans="1:18" ht="25.5" customHeight="1">
      <c r="A9" s="67" t="s">
        <v>19</v>
      </c>
      <c r="B9" s="68"/>
      <c r="C9" s="50" t="s">
        <v>47</v>
      </c>
      <c r="D9" s="30">
        <f>G9+I9+K9+M9+O9+Q9</f>
        <v>39</v>
      </c>
      <c r="E9" s="19" t="s">
        <v>31</v>
      </c>
      <c r="F9" s="17" t="s">
        <v>31</v>
      </c>
      <c r="G9" s="37">
        <v>19</v>
      </c>
      <c r="H9" s="17" t="s">
        <v>31</v>
      </c>
      <c r="I9" s="18">
        <v>8</v>
      </c>
      <c r="J9" s="17" t="s">
        <v>31</v>
      </c>
      <c r="K9" s="18">
        <v>4</v>
      </c>
      <c r="L9" s="17" t="s">
        <v>31</v>
      </c>
      <c r="M9" s="18">
        <v>2</v>
      </c>
      <c r="N9" s="17" t="s">
        <v>31</v>
      </c>
      <c r="O9" s="18">
        <v>2</v>
      </c>
      <c r="P9" s="17" t="s">
        <v>31</v>
      </c>
      <c r="Q9" s="18">
        <v>4</v>
      </c>
      <c r="R9" s="19" t="s">
        <v>31</v>
      </c>
    </row>
    <row r="10" spans="1:18" ht="39" customHeight="1" thickBot="1">
      <c r="A10" s="60" t="s">
        <v>18</v>
      </c>
      <c r="B10" s="61"/>
      <c r="C10" s="51" t="s">
        <v>61</v>
      </c>
      <c r="D10" s="31">
        <f>ROUND(AVERAGE(D12:D14),1)</f>
        <v>31.3</v>
      </c>
      <c r="E10" s="21" t="s">
        <v>31</v>
      </c>
      <c r="F10" s="20" t="s">
        <v>31</v>
      </c>
      <c r="G10" s="38">
        <f>ROUND(AVERAGE(G12:G14),1)</f>
        <v>14.3</v>
      </c>
      <c r="H10" s="20" t="s">
        <v>31</v>
      </c>
      <c r="I10" s="38">
        <f>ROUND(AVERAGE(I12:I14),1)</f>
        <v>7</v>
      </c>
      <c r="J10" s="20" t="s">
        <v>31</v>
      </c>
      <c r="K10" s="38">
        <f>ROUND(AVERAGE(K12:K14),1)</f>
        <v>2</v>
      </c>
      <c r="L10" s="20" t="s">
        <v>31</v>
      </c>
      <c r="M10" s="38">
        <f>ROUND(AVERAGE(M12:M14),1)</f>
        <v>2</v>
      </c>
      <c r="N10" s="20" t="s">
        <v>31</v>
      </c>
      <c r="O10" s="38">
        <f>ROUND(AVERAGE(O12:O14),1)</f>
        <v>2</v>
      </c>
      <c r="P10" s="20" t="s">
        <v>31</v>
      </c>
      <c r="Q10" s="38">
        <f>ROUND(AVERAGE(Q12:Q14),1)</f>
        <v>4</v>
      </c>
      <c r="R10" s="21" t="s">
        <v>31</v>
      </c>
    </row>
    <row r="11" spans="1:18" ht="39" customHeight="1">
      <c r="A11" s="22" t="s">
        <v>40</v>
      </c>
      <c r="B11" s="19">
        <v>360</v>
      </c>
      <c r="C11" s="48" t="s">
        <v>49</v>
      </c>
      <c r="D11" s="30">
        <f>G11+I11+K11+M11+O11+Q11</f>
        <v>34</v>
      </c>
      <c r="E11" s="32">
        <f>H11+J11+L11+N11+P11+R11</f>
        <v>-5</v>
      </c>
      <c r="F11" s="23" t="s">
        <v>22</v>
      </c>
      <c r="G11" s="37">
        <v>14</v>
      </c>
      <c r="H11" s="24">
        <f>G11-$G$9</f>
        <v>-5</v>
      </c>
      <c r="I11" s="18">
        <v>8</v>
      </c>
      <c r="J11" s="24">
        <f>I11-$I$9</f>
        <v>0</v>
      </c>
      <c r="K11" s="18">
        <v>4</v>
      </c>
      <c r="L11" s="24">
        <f>K11-$K$9</f>
        <v>0</v>
      </c>
      <c r="M11" s="18">
        <v>2</v>
      </c>
      <c r="N11" s="24">
        <f>M11-$M$9</f>
        <v>0</v>
      </c>
      <c r="O11" s="18">
        <v>2</v>
      </c>
      <c r="P11" s="24">
        <f>O11-$O$9</f>
        <v>0</v>
      </c>
      <c r="Q11" s="18">
        <v>4</v>
      </c>
      <c r="R11" s="25">
        <f>Q11-$Q$9</f>
        <v>0</v>
      </c>
    </row>
    <row r="12" spans="1:18" ht="25.5">
      <c r="A12" s="26" t="s">
        <v>38</v>
      </c>
      <c r="B12" s="29">
        <v>356</v>
      </c>
      <c r="C12" s="49" t="s">
        <v>50</v>
      </c>
      <c r="D12" s="33">
        <f aca="true" t="shared" si="0" ref="D12:E14">G12+I12+K12+M12+O12+Q12</f>
        <v>32</v>
      </c>
      <c r="E12" s="34">
        <f t="shared" si="0"/>
        <v>-7</v>
      </c>
      <c r="F12" s="6" t="s">
        <v>22</v>
      </c>
      <c r="G12" s="39">
        <v>15</v>
      </c>
      <c r="H12" s="2">
        <f>G12-$G$9</f>
        <v>-4</v>
      </c>
      <c r="I12" s="16">
        <v>8</v>
      </c>
      <c r="J12" s="2">
        <f>I12-$I$9</f>
        <v>0</v>
      </c>
      <c r="K12" s="16">
        <v>1</v>
      </c>
      <c r="L12" s="2">
        <f>K12-$K$9</f>
        <v>-3</v>
      </c>
      <c r="M12" s="16">
        <v>2</v>
      </c>
      <c r="N12" s="2">
        <f>M12-$M$9</f>
        <v>0</v>
      </c>
      <c r="O12" s="16">
        <v>2</v>
      </c>
      <c r="P12" s="2">
        <f>O12-$O$9</f>
        <v>0</v>
      </c>
      <c r="Q12" s="16">
        <v>4</v>
      </c>
      <c r="R12" s="27">
        <f>Q12-$Q$9</f>
        <v>0</v>
      </c>
    </row>
    <row r="13" spans="1:18" ht="51">
      <c r="A13" s="26" t="s">
        <v>39</v>
      </c>
      <c r="B13" s="29">
        <v>350</v>
      </c>
      <c r="C13" s="49" t="s">
        <v>51</v>
      </c>
      <c r="D13" s="33">
        <f t="shared" si="0"/>
        <v>31</v>
      </c>
      <c r="E13" s="34">
        <f t="shared" si="0"/>
        <v>-8</v>
      </c>
      <c r="F13" s="6" t="s">
        <v>22</v>
      </c>
      <c r="G13" s="39">
        <v>14</v>
      </c>
      <c r="H13" s="2">
        <f>G13-$G$9</f>
        <v>-5</v>
      </c>
      <c r="I13" s="16">
        <v>5</v>
      </c>
      <c r="J13" s="2">
        <f>I13-$I$9</f>
        <v>-3</v>
      </c>
      <c r="K13" s="16">
        <v>4</v>
      </c>
      <c r="L13" s="2">
        <f>K13-$K$9</f>
        <v>0</v>
      </c>
      <c r="M13" s="16">
        <v>2</v>
      </c>
      <c r="N13" s="2">
        <f>M13-$M$9</f>
        <v>0</v>
      </c>
      <c r="O13" s="16">
        <v>2</v>
      </c>
      <c r="P13" s="2">
        <f>O13-$O$9</f>
        <v>0</v>
      </c>
      <c r="Q13" s="16">
        <v>4</v>
      </c>
      <c r="R13" s="27">
        <f>Q13-$Q$9</f>
        <v>0</v>
      </c>
    </row>
    <row r="14" spans="1:18" ht="25.5">
      <c r="A14" s="26" t="s">
        <v>37</v>
      </c>
      <c r="B14" s="29">
        <v>348</v>
      </c>
      <c r="C14" s="49" t="s">
        <v>71</v>
      </c>
      <c r="D14" s="33">
        <f t="shared" si="0"/>
        <v>31</v>
      </c>
      <c r="E14" s="34">
        <f t="shared" si="0"/>
        <v>-8</v>
      </c>
      <c r="F14" s="6" t="s">
        <v>22</v>
      </c>
      <c r="G14" s="39">
        <v>14</v>
      </c>
      <c r="H14" s="2">
        <f>G14-$G$9</f>
        <v>-5</v>
      </c>
      <c r="I14" s="16">
        <v>8</v>
      </c>
      <c r="J14" s="2">
        <f>I14-$I$9</f>
        <v>0</v>
      </c>
      <c r="K14" s="16">
        <v>1</v>
      </c>
      <c r="L14" s="2">
        <f>K14-$K$9</f>
        <v>-3</v>
      </c>
      <c r="M14" s="16">
        <v>2</v>
      </c>
      <c r="N14" s="2">
        <f>M14-$M$9</f>
        <v>0</v>
      </c>
      <c r="O14" s="16">
        <v>2</v>
      </c>
      <c r="P14" s="2">
        <f>O14-$O$9</f>
        <v>0</v>
      </c>
      <c r="Q14" s="16">
        <v>4</v>
      </c>
      <c r="R14" s="27">
        <f>Q14-$Q$9</f>
        <v>0</v>
      </c>
    </row>
    <row r="16" spans="1:3" ht="28.5">
      <c r="A16" s="7" t="s">
        <v>13</v>
      </c>
      <c r="B16" s="8" t="s">
        <v>23</v>
      </c>
      <c r="C16" s="56"/>
    </row>
    <row r="17" spans="1:3" ht="14.25">
      <c r="A17" s="9" t="s">
        <v>27</v>
      </c>
      <c r="B17" s="10" t="s">
        <v>34</v>
      </c>
      <c r="C17" s="57"/>
    </row>
    <row r="18" spans="1:3" ht="14.25">
      <c r="A18" s="11" t="s">
        <v>22</v>
      </c>
      <c r="B18" s="12" t="s">
        <v>35</v>
      </c>
      <c r="C18" s="57"/>
    </row>
    <row r="19" spans="1:3" ht="14.25">
      <c r="A19" s="13" t="s">
        <v>28</v>
      </c>
      <c r="B19" s="14" t="s">
        <v>36</v>
      </c>
      <c r="C19" s="57"/>
    </row>
    <row r="22" spans="1:5" ht="15">
      <c r="A22" s="40" t="s">
        <v>69</v>
      </c>
      <c r="B22" s="41"/>
      <c r="C22" s="41"/>
      <c r="D22" s="41"/>
      <c r="E22" s="40" t="s">
        <v>29</v>
      </c>
    </row>
  </sheetData>
  <sheetProtection/>
  <mergeCells count="10">
    <mergeCell ref="A10:B10"/>
    <mergeCell ref="G6:R6"/>
    <mergeCell ref="A1:R1"/>
    <mergeCell ref="A2:R2"/>
    <mergeCell ref="A9:B9"/>
    <mergeCell ref="A6:B6"/>
    <mergeCell ref="D6:D7"/>
    <mergeCell ref="F6:F7"/>
    <mergeCell ref="E6:E7"/>
    <mergeCell ref="C6:C7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BelovaNA</dc:creator>
  <cp:keywords/>
  <dc:description/>
  <cp:lastModifiedBy>Басалыко Анна Владимировна</cp:lastModifiedBy>
  <cp:lastPrinted>2024-05-08T07:19:42Z</cp:lastPrinted>
  <dcterms:created xsi:type="dcterms:W3CDTF">2020-09-25T05:10:40Z</dcterms:created>
  <dcterms:modified xsi:type="dcterms:W3CDTF">2024-07-01T04:59:49Z</dcterms:modified>
  <cp:category/>
  <cp:version/>
  <cp:contentType/>
  <cp:contentStatus/>
</cp:coreProperties>
</file>