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605" activeTab="0"/>
  </bookViews>
  <sheets>
    <sheet name="группа 1" sheetId="1" r:id="rId1"/>
    <sheet name="группа 2" sheetId="2" r:id="rId2"/>
  </sheets>
  <definedNames>
    <definedName name="_xlnm.Print_Area" localSheetId="0">'группа 1'!$A$1:$R$27</definedName>
    <definedName name="_xlnm.Print_Area" localSheetId="1">'группа 2'!$A$1:$R$26</definedName>
  </definedNames>
  <calcPr fullCalcOnLoad="1"/>
</workbook>
</file>

<file path=xl/sharedStrings.xml><?xml version="1.0" encoding="utf-8"?>
<sst xmlns="http://schemas.openxmlformats.org/spreadsheetml/2006/main" count="153" uniqueCount="75">
  <si>
    <t>ОТЧЕТ</t>
  </si>
  <si>
    <t>Главный администратор средств бюджета Снежинского городского округа</t>
  </si>
  <si>
    <t>Глава по БК</t>
  </si>
  <si>
    <t>Наименование</t>
  </si>
  <si>
    <t>Муниципальное казённое учреждение "Управление культуры и молодежной политики администрации города Снежинска"</t>
  </si>
  <si>
    <t>Муниципальное казённое учреждение "Управление физической культуры и спорта администрации города Снежинска"</t>
  </si>
  <si>
    <t>Муниципальное казённое учреждение "Управление социальной защиты населения города Снежинска"</t>
  </si>
  <si>
    <t>муниципальное казённое учреждение "Управление образования администрации города Снежинска"</t>
  </si>
  <si>
    <t>администрация города Снежинска</t>
  </si>
  <si>
    <t>Муниципальное казенное учреждение "Управление городского хозяйства Снежинского городского округа"</t>
  </si>
  <si>
    <t>Оценки по группам показателей качества финансового менеджмента</t>
  </si>
  <si>
    <t>Управление расходами бюджета</t>
  </si>
  <si>
    <t>Управление активами</t>
  </si>
  <si>
    <t>Степень качества финансового менеджмента</t>
  </si>
  <si>
    <t xml:space="preserve"> Управление доходами и источниками финансирования дефицита бюджета</t>
  </si>
  <si>
    <t>Ведение учета и составление бюджетной отчетности</t>
  </si>
  <si>
    <t>Организация и осуществление внутреннего финансового аудита</t>
  </si>
  <si>
    <t>Исполнение бюджетных процедур во взаимодействии с выявленными бюжетными нарушениями</t>
  </si>
  <si>
    <t>Среднее значение качества финансового менеджмента по всем ГАБС за отчетный период (в баллах)</t>
  </si>
  <si>
    <t>Максимальные значения оценок показателей качества финансового менеджмента (в баллах)</t>
  </si>
  <si>
    <t>Итоговая  оценка
(в баллах)</t>
  </si>
  <si>
    <t>Отклонение итоговой оценки от максимальных значений показателей качества финансового менеджмента</t>
  </si>
  <si>
    <t>удовлетворительное качество</t>
  </si>
  <si>
    <t>Баллы</t>
  </si>
  <si>
    <t>от 44 до 42</t>
  </si>
  <si>
    <t>от 41 до 33</t>
  </si>
  <si>
    <t>менее 33</t>
  </si>
  <si>
    <t>надлежащее качество</t>
  </si>
  <si>
    <t>неудовлетворительное качество</t>
  </si>
  <si>
    <t>отклонение итоговой  оценки по управлению активами от  максимальных значений показателей</t>
  </si>
  <si>
    <t>X</t>
  </si>
  <si>
    <r>
      <t>категория:</t>
    </r>
    <r>
      <rPr>
        <sz val="10"/>
        <rFont val="Arial"/>
        <family val="2"/>
      </rPr>
      <t xml:space="preserve"> главные администраторы бюджетных средств, имеющие подведомственные учреждения и (или) осуществляющие функции и полномочия учредителя в отношении бюджетных, автономных учреждений</t>
    </r>
  </si>
  <si>
    <r>
      <t>категория:</t>
    </r>
    <r>
      <rPr>
        <sz val="10"/>
        <rFont val="Arial"/>
        <family val="2"/>
      </rPr>
      <t xml:space="preserve"> главные администраторы бюджетных средств, не имеющие подведомственных учреждений и (или) не осуществляющие функции и полномочия учредителя в отношении бюджетных, автономных учреждений</t>
    </r>
  </si>
  <si>
    <t>от 39 до 37</t>
  </si>
  <si>
    <t>от 36 до 29</t>
  </si>
  <si>
    <t>менее 29</t>
  </si>
  <si>
    <t>Собрание депутатов города Снежинска</t>
  </si>
  <si>
    <t>Контрольно-счетная палата города Снежинска</t>
  </si>
  <si>
    <t>муниципальное казенное учреждение "Комитет по управлению имуществом города Снежинска"</t>
  </si>
  <si>
    <t>Муниципальное казенное учреждение "Финансовое управление Снежинского городского округа"</t>
  </si>
  <si>
    <t>отклонение итоговой  оценки по расходам от максимального значения показателя</t>
  </si>
  <si>
    <t>отклонение итоговой  оценки по доходам от максимального значения показателя</t>
  </si>
  <si>
    <t>отклонение итоговой  оценки по учету и отчетности от максимального значения показателя</t>
  </si>
  <si>
    <t>отклонение итоговой  оценки по внутреннему финансовому аудиту от максимального значения показателя</t>
  </si>
  <si>
    <t>отклонение итоговой  оценки по управлению активами от максимального значения показателя</t>
  </si>
  <si>
    <t>№ строки</t>
  </si>
  <si>
    <t>стр.1</t>
  </si>
  <si>
    <t xml:space="preserve">стр.2 </t>
  </si>
  <si>
    <t>стр.3</t>
  </si>
  <si>
    <t>стр.4</t>
  </si>
  <si>
    <t>стр.5</t>
  </si>
  <si>
    <t>стр.6</t>
  </si>
  <si>
    <t>стр.7</t>
  </si>
  <si>
    <t>стр.8</t>
  </si>
  <si>
    <t>5=гр.4(стр.3-9)-гр. 4 (стр.1)</t>
  </si>
  <si>
    <t>8=гр. 7(стр.3-9)-гр.7(стр.1)</t>
  </si>
  <si>
    <t>10=гр. 9(стр.3-9)-гр.9(стр.1)</t>
  </si>
  <si>
    <t>12=гр. 11(стр.3-9)-гр.11(стр.1)</t>
  </si>
  <si>
    <t>14=гр. 13(стр.3-9)-гр.13(стр.1)</t>
  </si>
  <si>
    <t>16=гр. 15(стр.3-9)-гр.15(стр.1)</t>
  </si>
  <si>
    <t>18=гр.17(стр.3-9)-гр.17(стр.1)</t>
  </si>
  <si>
    <t>стр.2</t>
  </si>
  <si>
    <t>5=гр.4(стр.3-6)-гр.4(стр.1)</t>
  </si>
  <si>
    <t>8=гр.7(стр.3-6)-гр.7(стр.1)</t>
  </si>
  <si>
    <t>10=гр.9(стр.3-6)-гр.9(стр.1)</t>
  </si>
  <si>
    <t>12=гр.11(стр.3-6)-гр.11(стр.1)</t>
  </si>
  <si>
    <t>14=гр.13(стр.3-6)-гр.13(стр.1)</t>
  </si>
  <si>
    <t>16=гр.15(стр.3-6)-гр.15(стр.1)</t>
  </si>
  <si>
    <t>18=гр.17(стр.3-6)-гр.17(стр.1)</t>
  </si>
  <si>
    <t>о результатах мониторинга качества финансового менеджмента по итогам 2021 года</t>
  </si>
  <si>
    <t>И.о.начальника финансового управления</t>
  </si>
  <si>
    <t>А.В.Басалыко</t>
  </si>
  <si>
    <t>к приказу финансового управления</t>
  </si>
  <si>
    <t>от 29.06.2022 № 20</t>
  </si>
  <si>
    <t>ПРИЛОЖЕНИЕ 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</si>
</sst>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&quot;р.&quot;_-;\-* #,##0.00&quot;р.&quot;_-;_-* &quot;-&quot;??&quot;р.&quot;_-;_-@_-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4">
    <font>
      <sz val="10"/>
      <name val="Arial Cyr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 Cyr"/>
      <family val="0"/>
    </font>
    <font>
      <b/>
      <i/>
      <sz val="10"/>
      <name val="Arial"/>
      <family val="2"/>
    </font>
    <font>
      <b/>
      <sz val="20"/>
      <name val="Arial Cyr"/>
      <family val="0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24" fillId="3" borderId="1" applyNumberFormat="0" applyAlignment="0" applyProtection="0"/>
    <xf numFmtId="0" fontId="25" fillId="9" borderId="2" applyNumberFormat="0" applyAlignment="0" applyProtection="0"/>
    <xf numFmtId="0" fontId="26" fillId="9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15" borderId="7" applyNumberFormat="0" applyAlignment="0" applyProtection="0"/>
    <xf numFmtId="0" fontId="17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5" fillId="0" borderId="10" xfId="45" applyNumberFormat="1" applyFont="1" applyFill="1" applyBorder="1" applyAlignment="1" applyProtection="1">
      <alignment horizontal="center" vertical="top" wrapText="1"/>
      <protection locked="0"/>
    </xf>
    <xf numFmtId="0" fontId="5" fillId="4" borderId="10" xfId="45" applyNumberFormat="1" applyFont="1" applyFill="1" applyBorder="1" applyAlignment="1" applyProtection="1">
      <alignment horizontal="center" vertical="top" wrapText="1"/>
      <protection locked="0"/>
    </xf>
    <xf numFmtId="0" fontId="7" fillId="7" borderId="10" xfId="45" applyNumberFormat="1" applyFont="1" applyFill="1" applyBorder="1" applyAlignment="1" applyProtection="1">
      <alignment horizontal="center" vertical="top" wrapText="1"/>
      <protection locked="0"/>
    </xf>
    <xf numFmtId="0" fontId="7" fillId="7" borderId="10" xfId="45" applyNumberFormat="1" applyFont="1" applyFill="1" applyBorder="1" applyAlignment="1" applyProtection="1">
      <alignment horizontal="center" wrapText="1"/>
      <protection locked="0"/>
    </xf>
    <xf numFmtId="0" fontId="4" fillId="0" borderId="11" xfId="0" applyFont="1" applyBorder="1" applyAlignment="1">
      <alignment horizontal="center"/>
    </xf>
    <xf numFmtId="0" fontId="7" fillId="7" borderId="11" xfId="45" applyNumberFormat="1" applyFont="1" applyFill="1" applyBorder="1" applyAlignment="1" applyProtection="1">
      <alignment horizontal="center" wrapText="1"/>
      <protection locked="0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7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7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7" borderId="15" xfId="0" applyFont="1" applyFill="1" applyBorder="1" applyAlignment="1">
      <alignment horizontal="center" vertical="top" wrapText="1"/>
    </xf>
    <xf numFmtId="0" fontId="5" fillId="0" borderId="16" xfId="45" applyNumberFormat="1" applyFont="1" applyFill="1" applyBorder="1" applyAlignment="1" applyProtection="1">
      <alignment horizontal="center" vertical="top" wrapText="1"/>
      <protection locked="0"/>
    </xf>
    <xf numFmtId="0" fontId="6" fillId="7" borderId="17" xfId="0" applyFont="1" applyFill="1" applyBorder="1" applyAlignment="1">
      <alignment horizontal="center" wrapText="1"/>
    </xf>
    <xf numFmtId="0" fontId="6" fillId="7" borderId="15" xfId="0" applyFont="1" applyFill="1" applyBorder="1" applyAlignment="1">
      <alignment horizontal="center" wrapText="1"/>
    </xf>
    <xf numFmtId="0" fontId="3" fillId="7" borderId="18" xfId="0" applyFont="1" applyFill="1" applyBorder="1" applyAlignment="1">
      <alignment horizontal="center"/>
    </xf>
    <xf numFmtId="0" fontId="12" fillId="0" borderId="19" xfId="0" applyFont="1" applyBorder="1" applyAlignment="1">
      <alignment/>
    </xf>
    <xf numFmtId="0" fontId="13" fillId="0" borderId="20" xfId="0" applyFont="1" applyFill="1" applyBorder="1" applyAlignment="1">
      <alignment horizontal="center" vertical="top"/>
    </xf>
    <xf numFmtId="0" fontId="13" fillId="0" borderId="21" xfId="0" applyFont="1" applyFill="1" applyBorder="1" applyAlignment="1">
      <alignment horizontal="center" vertical="top" wrapText="1"/>
    </xf>
    <xf numFmtId="0" fontId="13" fillId="0" borderId="22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13" fillId="0" borderId="18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top"/>
    </xf>
    <xf numFmtId="0" fontId="13" fillId="0" borderId="13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1" fillId="0" borderId="0" xfId="54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 horizontal="center"/>
    </xf>
    <xf numFmtId="0" fontId="1" fillId="0" borderId="13" xfId="45" applyNumberFormat="1" applyFont="1" applyFill="1" applyBorder="1" applyAlignment="1" applyProtection="1">
      <alignment horizontal="center" vertical="top" wrapText="1"/>
      <protection locked="0"/>
    </xf>
    <xf numFmtId="0" fontId="13" fillId="0" borderId="14" xfId="0" applyFont="1" applyFill="1" applyBorder="1" applyAlignment="1">
      <alignment horizontal="center" vertical="top" wrapText="1"/>
    </xf>
    <xf numFmtId="167" fontId="6" fillId="7" borderId="18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11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wrapText="1"/>
    </xf>
    <xf numFmtId="0" fontId="4" fillId="0" borderId="16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0" xfId="0" applyFill="1" applyAlignment="1">
      <alignment/>
    </xf>
    <xf numFmtId="1" fontId="6" fillId="7" borderId="18" xfId="0" applyNumberFormat="1" applyFont="1" applyFill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33" fillId="0" borderId="0" xfId="0" applyFont="1" applyAlignment="1">
      <alignment/>
    </xf>
    <xf numFmtId="0" fontId="6" fillId="0" borderId="15" xfId="0" applyFont="1" applyFill="1" applyBorder="1" applyAlignment="1">
      <alignment horizontal="center"/>
    </xf>
    <xf numFmtId="0" fontId="9" fillId="0" borderId="26" xfId="0" applyFont="1" applyBorder="1" applyAlignment="1">
      <alignment horizontal="left" vertical="top" wrapText="1"/>
    </xf>
    <xf numFmtId="0" fontId="9" fillId="0" borderId="27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9" fillId="0" borderId="28" xfId="0" applyFont="1" applyBorder="1" applyAlignment="1">
      <alignment horizontal="left" vertical="top" wrapText="1"/>
    </xf>
    <xf numFmtId="0" fontId="9" fillId="0" borderId="29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33" fillId="0" borderId="0" xfId="0" applyFont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view="pageBreakPreview" zoomScaleSheetLayoutView="100" zoomScalePageLayoutView="0" workbookViewId="0" topLeftCell="A1">
      <selection activeCell="D19" sqref="D19"/>
    </sheetView>
  </sheetViews>
  <sheetFormatPr defaultColWidth="9.00390625" defaultRowHeight="12.75"/>
  <cols>
    <col min="1" max="1" width="47.25390625" style="0" customWidth="1"/>
    <col min="2" max="2" width="11.875" style="0" bestFit="1" customWidth="1"/>
    <col min="3" max="3" width="8.125" style="0" customWidth="1"/>
    <col min="4" max="4" width="10.75390625" style="0" bestFit="1" customWidth="1"/>
    <col min="5" max="5" width="14.25390625" style="0" customWidth="1"/>
    <col min="6" max="6" width="19.625" style="0" customWidth="1"/>
    <col min="7" max="18" width="15.625" style="0" customWidth="1"/>
  </cols>
  <sheetData>
    <row r="1" spans="16:18" ht="18.75">
      <c r="P1" s="92"/>
      <c r="Q1" s="92"/>
      <c r="R1" s="92"/>
    </row>
    <row r="2" spans="16:18" ht="18.75">
      <c r="P2" s="92"/>
      <c r="Q2" s="92"/>
      <c r="R2" s="92"/>
    </row>
    <row r="3" spans="16:18" ht="18.75">
      <c r="P3" s="92"/>
      <c r="Q3" s="92"/>
      <c r="R3" s="92"/>
    </row>
    <row r="4" spans="1:18" ht="26.25">
      <c r="A4" s="79" t="s">
        <v>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1:18" ht="23.25">
      <c r="A5" s="80" t="s">
        <v>69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</row>
    <row r="7" spans="1:18" ht="12.75">
      <c r="A7" s="36" t="s">
        <v>31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34.5" customHeight="1">
      <c r="A9" s="83" t="s">
        <v>1</v>
      </c>
      <c r="B9" s="84"/>
      <c r="C9" s="89" t="s">
        <v>45</v>
      </c>
      <c r="D9" s="85" t="s">
        <v>20</v>
      </c>
      <c r="E9" s="89" t="s">
        <v>21</v>
      </c>
      <c r="F9" s="87" t="s">
        <v>13</v>
      </c>
      <c r="G9" s="76" t="s">
        <v>10</v>
      </c>
      <c r="H9" s="77"/>
      <c r="I9" s="77"/>
      <c r="J9" s="77"/>
      <c r="K9" s="77"/>
      <c r="L9" s="77"/>
      <c r="M9" s="77"/>
      <c r="N9" s="77"/>
      <c r="O9" s="77"/>
      <c r="P9" s="77"/>
      <c r="Q9" s="77"/>
      <c r="R9" s="78"/>
    </row>
    <row r="10" spans="1:18" ht="117.75" customHeight="1">
      <c r="A10" s="21" t="s">
        <v>3</v>
      </c>
      <c r="B10" s="42" t="s">
        <v>2</v>
      </c>
      <c r="C10" s="90"/>
      <c r="D10" s="86"/>
      <c r="E10" s="90"/>
      <c r="F10" s="88"/>
      <c r="G10" s="27" t="s">
        <v>11</v>
      </c>
      <c r="H10" s="3" t="s">
        <v>40</v>
      </c>
      <c r="I10" s="6" t="s">
        <v>14</v>
      </c>
      <c r="J10" s="4" t="s">
        <v>41</v>
      </c>
      <c r="K10" s="6" t="s">
        <v>15</v>
      </c>
      <c r="L10" s="5" t="s">
        <v>42</v>
      </c>
      <c r="M10" s="6" t="s">
        <v>16</v>
      </c>
      <c r="N10" s="4" t="s">
        <v>43</v>
      </c>
      <c r="O10" s="6" t="s">
        <v>12</v>
      </c>
      <c r="P10" s="4" t="s">
        <v>44</v>
      </c>
      <c r="Q10" s="6" t="s">
        <v>17</v>
      </c>
      <c r="R10" s="28" t="s">
        <v>44</v>
      </c>
    </row>
    <row r="11" spans="1:18" ht="23.25" thickBot="1">
      <c r="A11" s="43">
        <v>1</v>
      </c>
      <c r="B11" s="44">
        <v>2</v>
      </c>
      <c r="C11" s="45">
        <v>3</v>
      </c>
      <c r="D11" s="33">
        <v>4</v>
      </c>
      <c r="E11" s="35" t="s">
        <v>54</v>
      </c>
      <c r="F11" s="34">
        <v>6</v>
      </c>
      <c r="G11" s="37">
        <v>7</v>
      </c>
      <c r="H11" s="38" t="s">
        <v>55</v>
      </c>
      <c r="I11" s="38">
        <v>9</v>
      </c>
      <c r="J11" s="38" t="s">
        <v>56</v>
      </c>
      <c r="K11" s="38">
        <v>11</v>
      </c>
      <c r="L11" s="38" t="s">
        <v>57</v>
      </c>
      <c r="M11" s="38">
        <v>13</v>
      </c>
      <c r="N11" s="38" t="s">
        <v>58</v>
      </c>
      <c r="O11" s="38">
        <v>15</v>
      </c>
      <c r="P11" s="38" t="s">
        <v>59</v>
      </c>
      <c r="Q11" s="38">
        <v>17</v>
      </c>
      <c r="R11" s="38" t="s">
        <v>60</v>
      </c>
    </row>
    <row r="12" spans="1:18" ht="25.5" customHeight="1">
      <c r="A12" s="81" t="s">
        <v>19</v>
      </c>
      <c r="B12" s="82"/>
      <c r="C12" s="40" t="s">
        <v>46</v>
      </c>
      <c r="D12" s="23">
        <f>G12+I12+K12+M12+O12+Q12</f>
        <v>44</v>
      </c>
      <c r="E12" s="10" t="s">
        <v>30</v>
      </c>
      <c r="F12" s="8" t="s">
        <v>30</v>
      </c>
      <c r="G12" s="29">
        <v>21</v>
      </c>
      <c r="H12" s="8" t="s">
        <v>30</v>
      </c>
      <c r="I12" s="9">
        <v>8</v>
      </c>
      <c r="J12" s="8" t="s">
        <v>30</v>
      </c>
      <c r="K12" s="9">
        <v>6</v>
      </c>
      <c r="L12" s="8" t="s">
        <v>30</v>
      </c>
      <c r="M12" s="9">
        <v>3</v>
      </c>
      <c r="N12" s="8" t="s">
        <v>30</v>
      </c>
      <c r="O12" s="9">
        <v>2</v>
      </c>
      <c r="P12" s="8" t="s">
        <v>30</v>
      </c>
      <c r="Q12" s="9">
        <v>4</v>
      </c>
      <c r="R12" s="10" t="s">
        <v>30</v>
      </c>
    </row>
    <row r="13" spans="1:18" ht="29.25" customHeight="1" thickBot="1">
      <c r="A13" s="74" t="s">
        <v>18</v>
      </c>
      <c r="B13" s="75"/>
      <c r="C13" s="41" t="s">
        <v>47</v>
      </c>
      <c r="D13" s="71">
        <f>ROUND(AVERAGE(D14:D19),0)</f>
        <v>35</v>
      </c>
      <c r="E13" s="13" t="s">
        <v>30</v>
      </c>
      <c r="F13" s="11" t="s">
        <v>30</v>
      </c>
      <c r="G13" s="50">
        <f>(AVERAGE(G14:G19))</f>
        <v>17.666666666666668</v>
      </c>
      <c r="H13" s="11" t="s">
        <v>30</v>
      </c>
      <c r="I13" s="50">
        <f>(AVERAGE(I14:I19))</f>
        <v>5</v>
      </c>
      <c r="J13" s="11" t="s">
        <v>30</v>
      </c>
      <c r="K13" s="50">
        <f>(AVERAGE(K14:K19))</f>
        <v>3.5</v>
      </c>
      <c r="L13" s="11" t="s">
        <v>30</v>
      </c>
      <c r="M13" s="50">
        <f>(AVERAGE(M14:M19))</f>
        <v>3</v>
      </c>
      <c r="N13" s="11" t="s">
        <v>30</v>
      </c>
      <c r="O13" s="50">
        <f>(AVERAGE(O14:O19))</f>
        <v>1.6666666666666667</v>
      </c>
      <c r="P13" s="11" t="s">
        <v>30</v>
      </c>
      <c r="Q13" s="50">
        <f>(AVERAGE(Q14:Q19))</f>
        <v>4</v>
      </c>
      <c r="R13" s="13" t="s">
        <v>30</v>
      </c>
    </row>
    <row r="14" spans="1:18" ht="25.5">
      <c r="A14" s="16" t="s">
        <v>8</v>
      </c>
      <c r="B14" s="22">
        <v>345</v>
      </c>
      <c r="C14" s="39" t="s">
        <v>48</v>
      </c>
      <c r="D14" s="73">
        <f>G14+I14+K14+M14+O14+Q14</f>
        <v>39</v>
      </c>
      <c r="E14" s="26">
        <f aca="true" t="shared" si="0" ref="D14:E19">H14+J14+L14+N14+P14+R14</f>
        <v>-5</v>
      </c>
      <c r="F14" s="51" t="s">
        <v>22</v>
      </c>
      <c r="G14" s="30">
        <v>20</v>
      </c>
      <c r="H14" s="2">
        <f aca="true" t="shared" si="1" ref="H14:H19">G14-$G$12</f>
        <v>-1</v>
      </c>
      <c r="I14" s="7">
        <v>5</v>
      </c>
      <c r="J14" s="2">
        <f aca="true" t="shared" si="2" ref="J14:J19">I14-$I$12</f>
        <v>-3</v>
      </c>
      <c r="K14" s="7">
        <v>5</v>
      </c>
      <c r="L14" s="2">
        <f aca="true" t="shared" si="3" ref="L14:L19">K14-$K$12</f>
        <v>-1</v>
      </c>
      <c r="M14" s="7">
        <v>3</v>
      </c>
      <c r="N14" s="2">
        <f aca="true" t="shared" si="4" ref="N14:N19">M14-$M$12</f>
        <v>0</v>
      </c>
      <c r="O14" s="7">
        <v>2</v>
      </c>
      <c r="P14" s="2">
        <f aca="true" t="shared" si="5" ref="P14:P19">O14-$O$12</f>
        <v>0</v>
      </c>
      <c r="Q14" s="7">
        <v>4</v>
      </c>
      <c r="R14" s="17">
        <f aca="true" t="shared" si="6" ref="R14:R19">Q14-$Q$12</f>
        <v>0</v>
      </c>
    </row>
    <row r="15" spans="1:18" ht="25.5">
      <c r="A15" s="16" t="s">
        <v>6</v>
      </c>
      <c r="B15" s="22">
        <v>343</v>
      </c>
      <c r="C15" s="39" t="s">
        <v>49</v>
      </c>
      <c r="D15" s="73">
        <f>G15+I15+K15+M15+O15+Q15</f>
        <v>36</v>
      </c>
      <c r="E15" s="26">
        <f>H15+J15+L15+N15+P15+R15</f>
        <v>-8</v>
      </c>
      <c r="F15" s="51" t="s">
        <v>22</v>
      </c>
      <c r="G15" s="30">
        <v>18</v>
      </c>
      <c r="H15" s="2">
        <f>G15-$G$12</f>
        <v>-3</v>
      </c>
      <c r="I15" s="7">
        <v>5</v>
      </c>
      <c r="J15" s="2">
        <f>I15-$I$12</f>
        <v>-3</v>
      </c>
      <c r="K15" s="7">
        <v>4</v>
      </c>
      <c r="L15" s="2">
        <f>K15-$K$12</f>
        <v>-2</v>
      </c>
      <c r="M15" s="7">
        <v>3</v>
      </c>
      <c r="N15" s="2">
        <f>M15-$M$12</f>
        <v>0</v>
      </c>
      <c r="O15" s="7">
        <v>2</v>
      </c>
      <c r="P15" s="2">
        <f>O15-$O$12</f>
        <v>0</v>
      </c>
      <c r="Q15" s="7">
        <v>4</v>
      </c>
      <c r="R15" s="17">
        <f>Q15-$Q$12</f>
        <v>0</v>
      </c>
    </row>
    <row r="16" spans="1:18" ht="38.25">
      <c r="A16" s="16" t="s">
        <v>4</v>
      </c>
      <c r="B16" s="22">
        <v>341</v>
      </c>
      <c r="C16" s="39" t="s">
        <v>50</v>
      </c>
      <c r="D16" s="73">
        <f t="shared" si="0"/>
        <v>34</v>
      </c>
      <c r="E16" s="26">
        <f t="shared" si="0"/>
        <v>-10</v>
      </c>
      <c r="F16" s="51" t="s">
        <v>22</v>
      </c>
      <c r="G16" s="30">
        <v>18</v>
      </c>
      <c r="H16" s="2">
        <f t="shared" si="1"/>
        <v>-3</v>
      </c>
      <c r="I16" s="7">
        <v>5</v>
      </c>
      <c r="J16" s="2">
        <f t="shared" si="2"/>
        <v>-3</v>
      </c>
      <c r="K16" s="7">
        <v>3</v>
      </c>
      <c r="L16" s="2">
        <f t="shared" si="3"/>
        <v>-3</v>
      </c>
      <c r="M16" s="7">
        <v>3</v>
      </c>
      <c r="N16" s="2">
        <f t="shared" si="4"/>
        <v>0</v>
      </c>
      <c r="O16" s="7">
        <v>1</v>
      </c>
      <c r="P16" s="2">
        <f t="shared" si="5"/>
        <v>-1</v>
      </c>
      <c r="Q16" s="7">
        <v>4</v>
      </c>
      <c r="R16" s="17">
        <f t="shared" si="6"/>
        <v>0</v>
      </c>
    </row>
    <row r="17" spans="1:18" ht="38.25">
      <c r="A17" s="16" t="s">
        <v>5</v>
      </c>
      <c r="B17" s="22">
        <v>342</v>
      </c>
      <c r="C17" s="39" t="s">
        <v>51</v>
      </c>
      <c r="D17" s="73">
        <f>G17+I17+K17+M17+O17+Q17</f>
        <v>34</v>
      </c>
      <c r="E17" s="26">
        <f>H17+J17+L17+N17+P17+R17</f>
        <v>-10</v>
      </c>
      <c r="F17" s="51" t="s">
        <v>22</v>
      </c>
      <c r="G17" s="30">
        <v>17</v>
      </c>
      <c r="H17" s="2">
        <f>G17-$G$12</f>
        <v>-4</v>
      </c>
      <c r="I17" s="7">
        <v>5</v>
      </c>
      <c r="J17" s="2">
        <f>I17-$I$12</f>
        <v>-3</v>
      </c>
      <c r="K17" s="7">
        <v>3</v>
      </c>
      <c r="L17" s="2">
        <f>K17-$K$12</f>
        <v>-3</v>
      </c>
      <c r="M17" s="7">
        <v>3</v>
      </c>
      <c r="N17" s="2">
        <f>M17-$M$12</f>
        <v>0</v>
      </c>
      <c r="O17" s="7">
        <v>2</v>
      </c>
      <c r="P17" s="2">
        <f>O17-$O$12</f>
        <v>0</v>
      </c>
      <c r="Q17" s="7">
        <v>4</v>
      </c>
      <c r="R17" s="17">
        <f>Q17-$Q$12</f>
        <v>0</v>
      </c>
    </row>
    <row r="18" spans="1:18" ht="25.5">
      <c r="A18" s="16" t="s">
        <v>7</v>
      </c>
      <c r="B18" s="22">
        <v>344</v>
      </c>
      <c r="C18" s="39" t="s">
        <v>52</v>
      </c>
      <c r="D18" s="73">
        <f>G18+I18+K18+M18+O18+Q18</f>
        <v>33</v>
      </c>
      <c r="E18" s="26">
        <f t="shared" si="0"/>
        <v>-11</v>
      </c>
      <c r="F18" s="51" t="s">
        <v>22</v>
      </c>
      <c r="G18" s="30">
        <v>17</v>
      </c>
      <c r="H18" s="2">
        <f t="shared" si="1"/>
        <v>-4</v>
      </c>
      <c r="I18" s="7">
        <v>5</v>
      </c>
      <c r="J18" s="2">
        <f t="shared" si="2"/>
        <v>-3</v>
      </c>
      <c r="K18" s="7">
        <v>2</v>
      </c>
      <c r="L18" s="2">
        <f t="shared" si="3"/>
        <v>-4</v>
      </c>
      <c r="M18" s="7">
        <v>3</v>
      </c>
      <c r="N18" s="2">
        <f t="shared" si="4"/>
        <v>0</v>
      </c>
      <c r="O18" s="7">
        <v>2</v>
      </c>
      <c r="P18" s="2">
        <f t="shared" si="5"/>
        <v>0</v>
      </c>
      <c r="Q18" s="7">
        <v>4</v>
      </c>
      <c r="R18" s="17">
        <f t="shared" si="6"/>
        <v>0</v>
      </c>
    </row>
    <row r="19" spans="1:18" ht="38.25">
      <c r="A19" s="16" t="s">
        <v>9</v>
      </c>
      <c r="B19" s="22">
        <v>351</v>
      </c>
      <c r="C19" s="39" t="s">
        <v>53</v>
      </c>
      <c r="D19" s="73">
        <f t="shared" si="0"/>
        <v>33</v>
      </c>
      <c r="E19" s="26">
        <f t="shared" si="0"/>
        <v>-11</v>
      </c>
      <c r="F19" s="51" t="s">
        <v>22</v>
      </c>
      <c r="G19" s="30">
        <v>16</v>
      </c>
      <c r="H19" s="2">
        <f t="shared" si="1"/>
        <v>-5</v>
      </c>
      <c r="I19" s="7">
        <v>5</v>
      </c>
      <c r="J19" s="2">
        <f t="shared" si="2"/>
        <v>-3</v>
      </c>
      <c r="K19" s="7">
        <v>4</v>
      </c>
      <c r="L19" s="2">
        <f t="shared" si="3"/>
        <v>-2</v>
      </c>
      <c r="M19" s="7">
        <v>3</v>
      </c>
      <c r="N19" s="2">
        <f t="shared" si="4"/>
        <v>0</v>
      </c>
      <c r="O19" s="7">
        <v>1</v>
      </c>
      <c r="P19" s="2">
        <f t="shared" si="5"/>
        <v>-1</v>
      </c>
      <c r="Q19" s="7">
        <v>4</v>
      </c>
      <c r="R19" s="17">
        <f t="shared" si="6"/>
        <v>0</v>
      </c>
    </row>
    <row r="21" spans="1:3" ht="14.25">
      <c r="A21" s="52" t="s">
        <v>13</v>
      </c>
      <c r="B21" s="53" t="s">
        <v>23</v>
      </c>
      <c r="C21" s="46"/>
    </row>
    <row r="22" spans="1:3" ht="14.25">
      <c r="A22" s="54" t="s">
        <v>27</v>
      </c>
      <c r="B22" s="55" t="s">
        <v>24</v>
      </c>
      <c r="C22" s="47"/>
    </row>
    <row r="23" spans="1:3" ht="14.25">
      <c r="A23" s="54" t="s">
        <v>22</v>
      </c>
      <c r="B23" s="55" t="s">
        <v>25</v>
      </c>
      <c r="C23" s="47"/>
    </row>
    <row r="24" spans="1:3" ht="14.25">
      <c r="A24" s="54" t="s">
        <v>28</v>
      </c>
      <c r="B24" s="55" t="s">
        <v>26</v>
      </c>
      <c r="C24" s="47"/>
    </row>
    <row r="27" spans="1:5" ht="18.75">
      <c r="A27" s="72" t="s">
        <v>70</v>
      </c>
      <c r="B27" s="32"/>
      <c r="C27" s="32"/>
      <c r="D27" s="32"/>
      <c r="E27" s="72" t="s">
        <v>71</v>
      </c>
    </row>
  </sheetData>
  <sheetProtection/>
  <mergeCells count="13">
    <mergeCell ref="P1:R1"/>
    <mergeCell ref="P2:R2"/>
    <mergeCell ref="P3:R3"/>
    <mergeCell ref="A13:B13"/>
    <mergeCell ref="G9:R9"/>
    <mergeCell ref="A4:R4"/>
    <mergeCell ref="A5:R5"/>
    <mergeCell ref="A12:B12"/>
    <mergeCell ref="A9:B9"/>
    <mergeCell ref="D9:D10"/>
    <mergeCell ref="F9:F10"/>
    <mergeCell ref="E9:E10"/>
    <mergeCell ref="C9:C10"/>
  </mergeCells>
  <printOptions/>
  <pageMargins left="0.15748031496062992" right="0" top="0.7874015748031497" bottom="0.3937007874015748" header="0.5118110236220472" footer="0.5118110236220472"/>
  <pageSetup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view="pageBreakPreview" zoomScaleSheetLayoutView="100" zoomScalePageLayoutView="0" workbookViewId="0" topLeftCell="B1">
      <selection activeCell="P2" sqref="P2:R2"/>
    </sheetView>
  </sheetViews>
  <sheetFormatPr defaultColWidth="9.00390625" defaultRowHeight="12.75"/>
  <cols>
    <col min="1" max="1" width="43.875" style="0" customWidth="1"/>
    <col min="2" max="2" width="11.875" style="0" bestFit="1" customWidth="1"/>
    <col min="3" max="3" width="7.25390625" style="0" customWidth="1"/>
    <col min="4" max="4" width="10.75390625" style="0" bestFit="1" customWidth="1"/>
    <col min="5" max="5" width="14.75390625" style="0" customWidth="1"/>
    <col min="6" max="6" width="19.625" style="0" customWidth="1"/>
    <col min="7" max="18" width="15.625" style="0" customWidth="1"/>
  </cols>
  <sheetData>
    <row r="1" spans="16:18" ht="18.75">
      <c r="P1" s="92" t="s">
        <v>74</v>
      </c>
      <c r="Q1" s="92"/>
      <c r="R1" s="92"/>
    </row>
    <row r="2" spans="16:18" ht="18.75">
      <c r="P2" s="92" t="s">
        <v>72</v>
      </c>
      <c r="Q2" s="92"/>
      <c r="R2" s="92"/>
    </row>
    <row r="3" spans="16:18" ht="18.75">
      <c r="P3" s="92" t="s">
        <v>73</v>
      </c>
      <c r="Q3" s="92"/>
      <c r="R3" s="92"/>
    </row>
    <row r="4" spans="1:18" ht="26.25">
      <c r="A4" s="79" t="s">
        <v>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1:18" ht="23.25">
      <c r="A5" s="91" t="s">
        <v>69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</row>
    <row r="7" spans="1:18" ht="12.75">
      <c r="A7" s="36" t="s">
        <v>32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34.5" customHeight="1">
      <c r="A9" s="83" t="s">
        <v>1</v>
      </c>
      <c r="B9" s="84"/>
      <c r="C9" s="89" t="s">
        <v>45</v>
      </c>
      <c r="D9" s="85" t="s">
        <v>20</v>
      </c>
      <c r="E9" s="89" t="s">
        <v>21</v>
      </c>
      <c r="F9" s="87" t="s">
        <v>13</v>
      </c>
      <c r="G9" s="76" t="s">
        <v>10</v>
      </c>
      <c r="H9" s="77"/>
      <c r="I9" s="77"/>
      <c r="J9" s="77"/>
      <c r="K9" s="77"/>
      <c r="L9" s="77"/>
      <c r="M9" s="77"/>
      <c r="N9" s="77"/>
      <c r="O9" s="77"/>
      <c r="P9" s="77"/>
      <c r="Q9" s="77"/>
      <c r="R9" s="78"/>
    </row>
    <row r="10" spans="1:18" ht="117.75" customHeight="1">
      <c r="A10" s="21" t="s">
        <v>3</v>
      </c>
      <c r="B10" s="42" t="s">
        <v>2</v>
      </c>
      <c r="C10" s="90"/>
      <c r="D10" s="86"/>
      <c r="E10" s="90"/>
      <c r="F10" s="88"/>
      <c r="G10" s="27" t="s">
        <v>11</v>
      </c>
      <c r="H10" s="3" t="s">
        <v>40</v>
      </c>
      <c r="I10" s="6" t="s">
        <v>14</v>
      </c>
      <c r="J10" s="4" t="s">
        <v>41</v>
      </c>
      <c r="K10" s="6" t="s">
        <v>15</v>
      </c>
      <c r="L10" s="5" t="s">
        <v>42</v>
      </c>
      <c r="M10" s="6" t="s">
        <v>16</v>
      </c>
      <c r="N10" s="4" t="s">
        <v>43</v>
      </c>
      <c r="O10" s="6" t="s">
        <v>12</v>
      </c>
      <c r="P10" s="4" t="s">
        <v>29</v>
      </c>
      <c r="Q10" s="6" t="s">
        <v>17</v>
      </c>
      <c r="R10" s="28" t="s">
        <v>44</v>
      </c>
    </row>
    <row r="11" spans="1:18" ht="23.25" thickBot="1">
      <c r="A11" s="43">
        <v>1</v>
      </c>
      <c r="B11" s="44">
        <v>2</v>
      </c>
      <c r="C11" s="45">
        <v>3</v>
      </c>
      <c r="D11" s="33">
        <v>4</v>
      </c>
      <c r="E11" s="35" t="s">
        <v>62</v>
      </c>
      <c r="F11" s="34">
        <v>6</v>
      </c>
      <c r="G11" s="37">
        <v>7</v>
      </c>
      <c r="H11" s="38" t="s">
        <v>63</v>
      </c>
      <c r="I11" s="48">
        <v>9</v>
      </c>
      <c r="J11" s="38" t="s">
        <v>64</v>
      </c>
      <c r="K11" s="48">
        <v>11</v>
      </c>
      <c r="L11" s="38" t="s">
        <v>65</v>
      </c>
      <c r="M11" s="48">
        <v>13</v>
      </c>
      <c r="N11" s="38" t="s">
        <v>66</v>
      </c>
      <c r="O11" s="48">
        <v>15</v>
      </c>
      <c r="P11" s="38" t="s">
        <v>67</v>
      </c>
      <c r="Q11" s="48">
        <v>17</v>
      </c>
      <c r="R11" s="49" t="s">
        <v>68</v>
      </c>
    </row>
    <row r="12" spans="1:18" ht="25.5" customHeight="1">
      <c r="A12" s="81" t="s">
        <v>19</v>
      </c>
      <c r="B12" s="82"/>
      <c r="C12" s="40" t="s">
        <v>46</v>
      </c>
      <c r="D12" s="23">
        <f>G12+I12+K12+M12+O12+Q12</f>
        <v>39</v>
      </c>
      <c r="E12" s="10" t="s">
        <v>30</v>
      </c>
      <c r="F12" s="8" t="s">
        <v>30</v>
      </c>
      <c r="G12" s="29">
        <v>19</v>
      </c>
      <c r="H12" s="8" t="s">
        <v>30</v>
      </c>
      <c r="I12" s="9">
        <v>8</v>
      </c>
      <c r="J12" s="8" t="s">
        <v>30</v>
      </c>
      <c r="K12" s="9">
        <v>4</v>
      </c>
      <c r="L12" s="8" t="s">
        <v>30</v>
      </c>
      <c r="M12" s="9">
        <v>2</v>
      </c>
      <c r="N12" s="8" t="s">
        <v>30</v>
      </c>
      <c r="O12" s="9">
        <v>2</v>
      </c>
      <c r="P12" s="8" t="s">
        <v>30</v>
      </c>
      <c r="Q12" s="9">
        <v>4</v>
      </c>
      <c r="R12" s="10" t="s">
        <v>30</v>
      </c>
    </row>
    <row r="13" spans="1:18" ht="39" customHeight="1" thickBot="1">
      <c r="A13" s="74" t="s">
        <v>18</v>
      </c>
      <c r="B13" s="75"/>
      <c r="C13" s="41" t="s">
        <v>61</v>
      </c>
      <c r="D13" s="24">
        <f>ROUND(AVERAGE(D14:D17),0)</f>
        <v>33</v>
      </c>
      <c r="E13" s="13" t="s">
        <v>30</v>
      </c>
      <c r="F13" s="11" t="s">
        <v>30</v>
      </c>
      <c r="G13" s="70">
        <f>ROUND(AVERAGE(G14:G17),0)</f>
        <v>17</v>
      </c>
      <c r="H13" s="11" t="s">
        <v>30</v>
      </c>
      <c r="I13" s="12">
        <f>ROUND(AVERAGE(I14:I17),0)</f>
        <v>6</v>
      </c>
      <c r="J13" s="11" t="s">
        <v>30</v>
      </c>
      <c r="K13" s="12">
        <f>ROUND(AVERAGE(K14:K17),0)</f>
        <v>2</v>
      </c>
      <c r="L13" s="11" t="s">
        <v>30</v>
      </c>
      <c r="M13" s="12">
        <f>ROUND(AVERAGE(M14:M17),0)</f>
        <v>2</v>
      </c>
      <c r="N13" s="11" t="s">
        <v>30</v>
      </c>
      <c r="O13" s="12">
        <f>ROUND(AVERAGE(O14:O17),0)</f>
        <v>2</v>
      </c>
      <c r="P13" s="11" t="s">
        <v>30</v>
      </c>
      <c r="Q13" s="12">
        <f>ROUND(AVERAGE(Q14:Q17),0)</f>
        <v>4</v>
      </c>
      <c r="R13" s="13" t="s">
        <v>30</v>
      </c>
    </row>
    <row r="14" spans="1:18" ht="26.25" thickBot="1">
      <c r="A14" s="61" t="s">
        <v>36</v>
      </c>
      <c r="B14" s="62">
        <v>348</v>
      </c>
      <c r="C14" s="63" t="s">
        <v>48</v>
      </c>
      <c r="D14" s="64">
        <f aca="true" t="shared" si="0" ref="D14:E17">G14+I14+K14+M14+O14+Q14</f>
        <v>34</v>
      </c>
      <c r="E14" s="26">
        <f t="shared" si="0"/>
        <v>-5</v>
      </c>
      <c r="F14" s="51" t="s">
        <v>22</v>
      </c>
      <c r="G14" s="30">
        <v>16</v>
      </c>
      <c r="H14" s="2">
        <f>G14-$G$12</f>
        <v>-3</v>
      </c>
      <c r="I14" s="7">
        <v>7</v>
      </c>
      <c r="J14" s="2">
        <f>I14-$I$12</f>
        <v>-1</v>
      </c>
      <c r="K14" s="7">
        <v>3</v>
      </c>
      <c r="L14" s="2">
        <f>K14-$K$12</f>
        <v>-1</v>
      </c>
      <c r="M14" s="7">
        <v>2</v>
      </c>
      <c r="N14" s="2">
        <f>M14-$M$12</f>
        <v>0</v>
      </c>
      <c r="O14" s="7">
        <v>2</v>
      </c>
      <c r="P14" s="2">
        <f>O14-$O$12</f>
        <v>0</v>
      </c>
      <c r="Q14" s="7">
        <v>4</v>
      </c>
      <c r="R14" s="17">
        <f>Q14-$Q$12</f>
        <v>0</v>
      </c>
    </row>
    <row r="15" spans="1:18" ht="38.25">
      <c r="A15" s="56" t="s">
        <v>39</v>
      </c>
      <c r="B15" s="57">
        <v>360</v>
      </c>
      <c r="C15" s="58" t="s">
        <v>49</v>
      </c>
      <c r="D15" s="59">
        <f>G15+I15+K15+M15+O15+Q15</f>
        <v>34</v>
      </c>
      <c r="E15" s="25">
        <f>H15+J15+L15+N15+P15+R15</f>
        <v>-5</v>
      </c>
      <c r="F15" s="60" t="s">
        <v>22</v>
      </c>
      <c r="G15" s="29">
        <v>19</v>
      </c>
      <c r="H15" s="14">
        <f>G15-$G$12</f>
        <v>0</v>
      </c>
      <c r="I15" s="9">
        <v>5</v>
      </c>
      <c r="J15" s="14">
        <f>I15-$I$12</f>
        <v>-3</v>
      </c>
      <c r="K15" s="9">
        <v>2</v>
      </c>
      <c r="L15" s="14">
        <f>K15-$K$12</f>
        <v>-2</v>
      </c>
      <c r="M15" s="9">
        <v>2</v>
      </c>
      <c r="N15" s="14">
        <f>M15-$M$12</f>
        <v>0</v>
      </c>
      <c r="O15" s="9">
        <v>2</v>
      </c>
      <c r="P15" s="14">
        <f>O15-$O$12</f>
        <v>0</v>
      </c>
      <c r="Q15" s="9">
        <v>4</v>
      </c>
      <c r="R15" s="15">
        <f>Q15-$Q$12</f>
        <v>0</v>
      </c>
    </row>
    <row r="16" spans="1:18" ht="25.5">
      <c r="A16" s="61" t="s">
        <v>37</v>
      </c>
      <c r="B16" s="62">
        <v>356</v>
      </c>
      <c r="C16" s="63" t="s">
        <v>50</v>
      </c>
      <c r="D16" s="64">
        <f t="shared" si="0"/>
        <v>32</v>
      </c>
      <c r="E16" s="26">
        <f t="shared" si="0"/>
        <v>-7</v>
      </c>
      <c r="F16" s="51" t="s">
        <v>22</v>
      </c>
      <c r="G16" s="30">
        <v>16</v>
      </c>
      <c r="H16" s="2">
        <f>G16-$G$12</f>
        <v>-3</v>
      </c>
      <c r="I16" s="7">
        <v>5</v>
      </c>
      <c r="J16" s="2">
        <f>I16-$I$12</f>
        <v>-3</v>
      </c>
      <c r="K16" s="7">
        <v>3</v>
      </c>
      <c r="L16" s="2">
        <f>K16-$K$12</f>
        <v>-1</v>
      </c>
      <c r="M16" s="7">
        <v>2</v>
      </c>
      <c r="N16" s="2">
        <f>M16-$M$12</f>
        <v>0</v>
      </c>
      <c r="O16" s="7">
        <v>2</v>
      </c>
      <c r="P16" s="2">
        <f>O16-$O$12</f>
        <v>0</v>
      </c>
      <c r="Q16" s="7">
        <v>4</v>
      </c>
      <c r="R16" s="17">
        <f>Q16-$Q$12</f>
        <v>0</v>
      </c>
    </row>
    <row r="17" spans="1:18" ht="25.5">
      <c r="A17" s="61" t="s">
        <v>38</v>
      </c>
      <c r="B17" s="62">
        <v>350</v>
      </c>
      <c r="C17" s="63" t="s">
        <v>51</v>
      </c>
      <c r="D17" s="64">
        <f t="shared" si="0"/>
        <v>32</v>
      </c>
      <c r="E17" s="26">
        <f t="shared" si="0"/>
        <v>-7</v>
      </c>
      <c r="F17" s="51" t="s">
        <v>22</v>
      </c>
      <c r="G17" s="30">
        <v>18</v>
      </c>
      <c r="H17" s="2">
        <f>G17-$G$12</f>
        <v>-1</v>
      </c>
      <c r="I17" s="7">
        <v>5</v>
      </c>
      <c r="J17" s="2">
        <f>I17-$I$12</f>
        <v>-3</v>
      </c>
      <c r="K17" s="7">
        <v>1</v>
      </c>
      <c r="L17" s="2">
        <f>K17-$K$12</f>
        <v>-3</v>
      </c>
      <c r="M17" s="7">
        <v>2</v>
      </c>
      <c r="N17" s="2">
        <f>M17-$M$12</f>
        <v>0</v>
      </c>
      <c r="O17" s="7">
        <v>2</v>
      </c>
      <c r="P17" s="2">
        <f>O17-$O$12</f>
        <v>0</v>
      </c>
      <c r="Q17" s="7">
        <v>4</v>
      </c>
      <c r="R17" s="17">
        <f>Q17-$Q$12</f>
        <v>0</v>
      </c>
    </row>
    <row r="18" spans="1:18" ht="13.5" thickBot="1">
      <c r="A18" s="65"/>
      <c r="B18" s="66"/>
      <c r="C18" s="67"/>
      <c r="D18" s="68"/>
      <c r="E18" s="20"/>
      <c r="F18" s="18"/>
      <c r="G18" s="31"/>
      <c r="H18" s="18"/>
      <c r="I18" s="19"/>
      <c r="J18" s="18"/>
      <c r="K18" s="19"/>
      <c r="L18" s="18"/>
      <c r="M18" s="19"/>
      <c r="N18" s="18"/>
      <c r="O18" s="19"/>
      <c r="P18" s="18"/>
      <c r="Q18" s="19"/>
      <c r="R18" s="20"/>
    </row>
    <row r="19" spans="1:4" ht="12.75">
      <c r="A19" s="69"/>
      <c r="B19" s="69"/>
      <c r="C19" s="69"/>
      <c r="D19" s="69"/>
    </row>
    <row r="20" spans="1:4" ht="28.5">
      <c r="A20" s="52" t="s">
        <v>13</v>
      </c>
      <c r="B20" s="53" t="s">
        <v>23</v>
      </c>
      <c r="C20" s="46"/>
      <c r="D20" s="69"/>
    </row>
    <row r="21" spans="1:4" ht="14.25">
      <c r="A21" s="54" t="s">
        <v>27</v>
      </c>
      <c r="B21" s="55" t="s">
        <v>33</v>
      </c>
      <c r="C21" s="47"/>
      <c r="D21" s="69"/>
    </row>
    <row r="22" spans="1:4" ht="14.25">
      <c r="A22" s="54" t="s">
        <v>22</v>
      </c>
      <c r="B22" s="55" t="s">
        <v>34</v>
      </c>
      <c r="C22" s="47"/>
      <c r="D22" s="69"/>
    </row>
    <row r="23" spans="1:4" ht="14.25">
      <c r="A23" s="54" t="s">
        <v>28</v>
      </c>
      <c r="B23" s="55" t="s">
        <v>35</v>
      </c>
      <c r="C23" s="47"/>
      <c r="D23" s="69"/>
    </row>
    <row r="26" spans="1:5" ht="18.75">
      <c r="A26" s="72" t="s">
        <v>70</v>
      </c>
      <c r="B26" s="32"/>
      <c r="C26" s="32"/>
      <c r="D26" s="32"/>
      <c r="E26" s="72" t="s">
        <v>71</v>
      </c>
    </row>
  </sheetData>
  <sheetProtection/>
  <mergeCells count="13">
    <mergeCell ref="P1:R1"/>
    <mergeCell ref="P2:R2"/>
    <mergeCell ref="P3:R3"/>
    <mergeCell ref="A13:B13"/>
    <mergeCell ref="G9:R9"/>
    <mergeCell ref="A4:R4"/>
    <mergeCell ref="A5:R5"/>
    <mergeCell ref="A12:B12"/>
    <mergeCell ref="A9:B9"/>
    <mergeCell ref="D9:D10"/>
    <mergeCell ref="F9:F10"/>
    <mergeCell ref="E9:E10"/>
    <mergeCell ref="C9:C10"/>
  </mergeCells>
  <printOptions/>
  <pageMargins left="0.1968503937007874" right="0" top="0.5905511811023623" bottom="0.3937007874015748" header="0.5118110236220472" footer="0.5118110236220472"/>
  <pageSetup fitToHeight="1" fitToWidth="1" horizontalDpi="600" verticalDpi="600" orientation="landscape" paperSize="8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BelovaNA</dc:creator>
  <cp:keywords/>
  <dc:description/>
  <cp:lastModifiedBy>kanashova</cp:lastModifiedBy>
  <cp:lastPrinted>2022-06-28T11:39:57Z</cp:lastPrinted>
  <dcterms:created xsi:type="dcterms:W3CDTF">2020-09-25T05:10:40Z</dcterms:created>
  <dcterms:modified xsi:type="dcterms:W3CDTF">2022-06-28T11:55:47Z</dcterms:modified>
  <cp:category/>
  <cp:version/>
  <cp:contentType/>
  <cp:contentStatus/>
</cp:coreProperties>
</file>